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9440" windowHeight="12075"/>
  </bookViews>
  <sheets>
    <sheet name="CALC" sheetId="1" r:id="rId1"/>
    <sheet name="INFO" sheetId="2" r:id="rId2"/>
    <sheet name="Sheet3" sheetId="3" r:id="rId3"/>
  </sheets>
  <calcPr calcId="125725"/>
</workbook>
</file>

<file path=xl/calcChain.xml><?xml version="1.0" encoding="utf-8"?>
<calcChain xmlns="http://schemas.openxmlformats.org/spreadsheetml/2006/main">
  <c r="C11" i="1"/>
  <c r="C22" s="1"/>
  <c r="C29" l="1"/>
  <c r="C33"/>
  <c r="C37"/>
  <c r="C44"/>
  <c r="C48"/>
  <c r="C31"/>
  <c r="C35"/>
  <c r="C42"/>
  <c r="C46"/>
  <c r="C50"/>
  <c r="C16"/>
  <c r="C20"/>
  <c r="C18"/>
  <c r="C24"/>
</calcChain>
</file>

<file path=xl/sharedStrings.xml><?xml version="1.0" encoding="utf-8"?>
<sst xmlns="http://schemas.openxmlformats.org/spreadsheetml/2006/main" count="34" uniqueCount="24">
  <si>
    <r>
      <t xml:space="preserve">The </t>
    </r>
    <r>
      <rPr>
        <b/>
        <sz val="11"/>
        <color rgb="FF000000"/>
        <rFont val="Arial"/>
        <family val="2"/>
      </rPr>
      <t>Harris Benedict Equation</t>
    </r>
    <r>
      <rPr>
        <sz val="11"/>
        <color rgb="FF000000"/>
        <rFont val="Arial"/>
        <family val="2"/>
      </rPr>
      <t xml:space="preserve"> is a formula that uses your BMR and then applies an activity factor to determine your total daily energy expenditure (calories). The only factor omitted by the Harris Benedict Equation is lean body mass. Remember, leaner bodies need more calories than less leaner ones. Therefore, this equation will be very accurate in all but the very muscular (will under-estimate calorie needs) and the very fat (will over-estimate calorie needs).</t>
    </r>
  </si>
  <si>
    <t>English BMR Formula</t>
  </si>
  <si>
    <r>
      <t>Women</t>
    </r>
    <r>
      <rPr>
        <sz val="11"/>
        <color rgb="FF000000"/>
        <rFont val="Arial"/>
        <family val="2"/>
      </rPr>
      <t>: BMR = 655 + ( 4.35 x weight in pounds ) + ( 4.7 x height in inches ) - ( 4.7 x age in years )</t>
    </r>
  </si>
  <si>
    <r>
      <t>Men</t>
    </r>
    <r>
      <rPr>
        <sz val="11"/>
        <color rgb="FF000000"/>
        <rFont val="Arial"/>
        <family val="2"/>
      </rPr>
      <t>: BMR = 66 + ( 6.23 x weight in pounds ) + ( 12.7 x height in inches ) - ( 6.8 x age in year )</t>
    </r>
  </si>
  <si>
    <t>Harris Benedict Formula</t>
  </si>
  <si>
    <t>To determine your total daily calorie needs, multiply your BMR by the appropriate activity factor, as follows:</t>
  </si>
  <si>
    <t>1. If you are sedentary (little or no exercise) : Calorie-Calculation = BMR x 1.2</t>
  </si>
  <si>
    <t>2. If you are lightly active (light exercise/sports 1-3 days/week) : Calorie-Calculation = BMR x 1.375</t>
  </si>
  <si>
    <t>3. If you are moderatetely active (moderate exercise/sports 3-5 days/week) : Calorie-Calculation = BMR x 1.55</t>
  </si>
  <si>
    <t>4. If you are very active (hard exercise/sports 6-7 days a week) : Calorie-Calculation = BMR x 1.725</t>
  </si>
  <si>
    <t>5. If you are extra active (very hard exercise/sports &amp; physical job or 2x training) : Calorie-Calculation = BMR x 1.9</t>
  </si>
  <si>
    <t>Your BMR is:</t>
  </si>
  <si>
    <t>Enter your Height (in inches) here:</t>
  </si>
  <si>
    <t>Enter your Age (in years) here:</t>
  </si>
  <si>
    <t>Enter your Weight (in pounds) here:</t>
  </si>
  <si>
    <t xml:space="preserve"> If you are sedentary (little or no exercise) </t>
  </si>
  <si>
    <t>To calculate a Woman's Basal Metabolic Rate:</t>
  </si>
  <si>
    <t>If you are lightly active (light exercise 1-3 days/week)</t>
  </si>
  <si>
    <t xml:space="preserve"> If you are very active (hard exercise 6-7 days a week)</t>
  </si>
  <si>
    <t xml:space="preserve"> If you are extremely active (hard daily exercise and/or a physical job)</t>
  </si>
  <si>
    <t>If you are moderately active (moderate exercise 3-5 days/week)</t>
  </si>
  <si>
    <t>Your total daily calorie needs to maintain your current weight are:</t>
  </si>
  <si>
    <t>Your total daily calorie needs to lose 1 pound per week are:</t>
  </si>
  <si>
    <t>Your total daily calorie needs to lose 2 pounds per week are:</t>
  </si>
</sst>
</file>

<file path=xl/styles.xml><?xml version="1.0" encoding="utf-8"?>
<styleSheet xmlns="http://schemas.openxmlformats.org/spreadsheetml/2006/main">
  <fonts count="7">
    <font>
      <sz val="11"/>
      <color theme="1"/>
      <name val="Calibri"/>
      <family val="2"/>
      <scheme val="minor"/>
    </font>
    <font>
      <sz val="11"/>
      <color rgb="FF000000"/>
      <name val="Arial"/>
      <family val="2"/>
    </font>
    <font>
      <b/>
      <sz val="11"/>
      <color rgb="FF000000"/>
      <name val="Arial"/>
      <family val="2"/>
    </font>
    <font>
      <u/>
      <sz val="11"/>
      <color theme="10"/>
      <name val="Calibri"/>
      <family val="2"/>
    </font>
    <font>
      <sz val="14"/>
      <color theme="1"/>
      <name val="Calibri"/>
      <family val="2"/>
      <scheme val="minor"/>
    </font>
    <font>
      <b/>
      <sz val="14"/>
      <color theme="1"/>
      <name val="Calibri"/>
      <family val="2"/>
      <scheme val="minor"/>
    </font>
    <font>
      <b/>
      <u/>
      <sz val="14"/>
      <color theme="1"/>
      <name val="Calibri"/>
      <family val="2"/>
      <scheme val="minor"/>
    </font>
  </fonts>
  <fills count="4">
    <fill>
      <patternFill patternType="none"/>
    </fill>
    <fill>
      <patternFill patternType="gray125"/>
    </fill>
    <fill>
      <patternFill patternType="solid">
        <fgColor rgb="FFE8E9FC"/>
        <bgColor indexed="64"/>
      </patternFill>
    </fill>
    <fill>
      <patternFill patternType="solid">
        <fgColor theme="5" tint="0.79998168889431442"/>
        <bgColor indexed="64"/>
      </patternFill>
    </fill>
  </fills>
  <borders count="14">
    <border>
      <left/>
      <right/>
      <top/>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4">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1" fillId="0" borderId="0" xfId="0" applyFont="1" applyAlignment="1">
      <alignment wrapText="1"/>
    </xf>
    <xf numFmtId="0" fontId="3" fillId="2" borderId="2" xfId="1" applyFill="1" applyBorder="1" applyAlignment="1" applyProtection="1">
      <alignment vertical="top" wrapText="1"/>
    </xf>
    <xf numFmtId="0" fontId="1" fillId="2" borderId="2" xfId="0" applyFont="1" applyFill="1" applyBorder="1" applyAlignment="1">
      <alignment horizontal="left" vertical="top" wrapText="1" indent="1"/>
    </xf>
    <xf numFmtId="0" fontId="1" fillId="2" borderId="3" xfId="0" applyFont="1" applyFill="1" applyBorder="1" applyAlignment="1">
      <alignment horizontal="left" vertical="top" wrapText="1" indent="1"/>
    </xf>
    <xf numFmtId="0" fontId="4" fillId="0" borderId="0" xfId="0" applyFont="1"/>
    <xf numFmtId="3" fontId="5" fillId="3" borderId="5" xfId="0" applyNumberFormat="1" applyFont="1" applyFill="1" applyBorder="1" applyAlignment="1">
      <alignment horizontal="center"/>
    </xf>
    <xf numFmtId="0" fontId="4" fillId="3" borderId="6" xfId="0" applyFont="1" applyFill="1" applyBorder="1"/>
    <xf numFmtId="0" fontId="4" fillId="3" borderId="7" xfId="0" applyFont="1" applyFill="1" applyBorder="1"/>
    <xf numFmtId="0" fontId="0" fillId="3" borderId="8" xfId="0" applyFill="1" applyBorder="1"/>
    <xf numFmtId="0" fontId="4" fillId="3" borderId="0" xfId="0" applyFont="1" applyFill="1" applyBorder="1"/>
    <xf numFmtId="0" fontId="0" fillId="3" borderId="10" xfId="0" applyFill="1" applyBorder="1"/>
    <xf numFmtId="0" fontId="4" fillId="3" borderId="9" xfId="0" applyFont="1" applyFill="1" applyBorder="1"/>
    <xf numFmtId="0" fontId="4" fillId="3" borderId="9" xfId="0" applyFont="1" applyFill="1" applyBorder="1" applyAlignment="1">
      <alignment horizontal="right"/>
    </xf>
    <xf numFmtId="0" fontId="4" fillId="3" borderId="11" xfId="0" applyFont="1" applyFill="1" applyBorder="1"/>
    <xf numFmtId="0" fontId="4" fillId="3" borderId="12" xfId="0" applyFont="1" applyFill="1" applyBorder="1"/>
    <xf numFmtId="0" fontId="0" fillId="3" borderId="13" xfId="0" applyFill="1" applyBorder="1"/>
    <xf numFmtId="0" fontId="5" fillId="3" borderId="4" xfId="0" applyFont="1" applyFill="1" applyBorder="1" applyAlignment="1">
      <alignment horizontal="center"/>
    </xf>
    <xf numFmtId="0" fontId="5" fillId="3" borderId="0" xfId="0" applyFont="1" applyFill="1" applyBorder="1"/>
    <xf numFmtId="3" fontId="5" fillId="3" borderId="0" xfId="0" applyNumberFormat="1" applyFont="1" applyFill="1" applyBorder="1" applyAlignment="1">
      <alignment horizontal="center"/>
    </xf>
    <xf numFmtId="0" fontId="6" fillId="3" borderId="9"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www.bmi-calculator.net/bmr-calculator/" TargetMode="External"/></Relationships>
</file>

<file path=xl/worksheets/sheet1.xml><?xml version="1.0" encoding="utf-8"?>
<worksheet xmlns="http://schemas.openxmlformats.org/spreadsheetml/2006/main" xmlns:r="http://schemas.openxmlformats.org/officeDocument/2006/relationships">
  <dimension ref="B1:D51"/>
  <sheetViews>
    <sheetView tabSelected="1" workbookViewId="0">
      <selection activeCell="C5" sqref="C5"/>
    </sheetView>
  </sheetViews>
  <sheetFormatPr defaultRowHeight="18.75"/>
  <cols>
    <col min="1" max="1" width="2.42578125" customWidth="1"/>
    <col min="2" max="2" width="89.7109375" style="8" bestFit="1" customWidth="1"/>
    <col min="3" max="3" width="9.140625" style="8" bestFit="1" customWidth="1"/>
  </cols>
  <sheetData>
    <row r="1" spans="2:4" ht="19.5" thickBot="1"/>
    <row r="2" spans="2:4">
      <c r="B2" s="10"/>
      <c r="C2" s="11"/>
      <c r="D2" s="12"/>
    </row>
    <row r="3" spans="2:4">
      <c r="B3" s="23" t="s">
        <v>16</v>
      </c>
      <c r="C3" s="13"/>
      <c r="D3" s="14"/>
    </row>
    <row r="4" spans="2:4">
      <c r="B4" s="15"/>
      <c r="C4" s="13"/>
      <c r="D4" s="14"/>
    </row>
    <row r="5" spans="2:4">
      <c r="B5" s="16" t="s">
        <v>13</v>
      </c>
      <c r="C5" s="20"/>
      <c r="D5" s="14"/>
    </row>
    <row r="6" spans="2:4">
      <c r="B6" s="16"/>
      <c r="C6" s="21"/>
      <c r="D6" s="14"/>
    </row>
    <row r="7" spans="2:4">
      <c r="B7" s="16" t="s">
        <v>12</v>
      </c>
      <c r="C7" s="20"/>
      <c r="D7" s="14"/>
    </row>
    <row r="8" spans="2:4">
      <c r="B8" s="16"/>
      <c r="C8" s="21"/>
      <c r="D8" s="14"/>
    </row>
    <row r="9" spans="2:4">
      <c r="B9" s="16" t="s">
        <v>14</v>
      </c>
      <c r="C9" s="20"/>
      <c r="D9" s="14"/>
    </row>
    <row r="10" spans="2:4">
      <c r="B10" s="15"/>
      <c r="C10" s="13"/>
      <c r="D10" s="14"/>
    </row>
    <row r="11" spans="2:4" ht="19.5" thickBot="1">
      <c r="B11" s="16" t="s">
        <v>11</v>
      </c>
      <c r="C11" s="9">
        <f>655+($C$9*4.35)+($C$7*4.7)-($C$5*4.7)</f>
        <v>655</v>
      </c>
      <c r="D11" s="14"/>
    </row>
    <row r="12" spans="2:4" ht="19.5" thickTop="1">
      <c r="B12" s="15"/>
      <c r="C12" s="13"/>
      <c r="D12" s="14"/>
    </row>
    <row r="13" spans="2:4">
      <c r="B13" s="15"/>
      <c r="C13" s="13"/>
      <c r="D13" s="14"/>
    </row>
    <row r="14" spans="2:4">
      <c r="B14" s="23" t="s">
        <v>21</v>
      </c>
      <c r="C14" s="13"/>
      <c r="D14" s="14"/>
    </row>
    <row r="15" spans="2:4">
      <c r="B15" s="15"/>
      <c r="C15" s="13"/>
      <c r="D15" s="14"/>
    </row>
    <row r="16" spans="2:4" ht="19.5" thickBot="1">
      <c r="B16" s="16" t="s">
        <v>15</v>
      </c>
      <c r="C16" s="9">
        <f>+$C$11*1.2</f>
        <v>786</v>
      </c>
      <c r="D16" s="14"/>
    </row>
    <row r="17" spans="2:4" ht="19.5" thickTop="1">
      <c r="B17" s="16"/>
      <c r="C17" s="13"/>
      <c r="D17" s="14"/>
    </row>
    <row r="18" spans="2:4" ht="19.5" thickBot="1">
      <c r="B18" s="16" t="s">
        <v>17</v>
      </c>
      <c r="C18" s="9">
        <f>+$C$11*1.375</f>
        <v>900.625</v>
      </c>
      <c r="D18" s="14"/>
    </row>
    <row r="19" spans="2:4" ht="19.5" thickTop="1">
      <c r="B19" s="16"/>
      <c r="C19" s="13"/>
      <c r="D19" s="14"/>
    </row>
    <row r="20" spans="2:4" ht="19.5" thickBot="1">
      <c r="B20" s="16" t="s">
        <v>20</v>
      </c>
      <c r="C20" s="9">
        <f>+$C$11*1.55</f>
        <v>1015.25</v>
      </c>
      <c r="D20" s="14"/>
    </row>
    <row r="21" spans="2:4" ht="19.5" thickTop="1">
      <c r="B21" s="16"/>
      <c r="C21" s="13"/>
      <c r="D21" s="14"/>
    </row>
    <row r="22" spans="2:4" ht="19.5" thickBot="1">
      <c r="B22" s="16" t="s">
        <v>18</v>
      </c>
      <c r="C22" s="9">
        <f>+$C$11*1.7</f>
        <v>1113.5</v>
      </c>
      <c r="D22" s="14"/>
    </row>
    <row r="23" spans="2:4" ht="19.5" thickTop="1">
      <c r="B23" s="15"/>
      <c r="C23" s="13"/>
      <c r="D23" s="14"/>
    </row>
    <row r="24" spans="2:4" ht="19.5" thickBot="1">
      <c r="B24" s="16" t="s">
        <v>19</v>
      </c>
      <c r="C24" s="9">
        <f>+$C$11*1.9</f>
        <v>1244.5</v>
      </c>
      <c r="D24" s="14"/>
    </row>
    <row r="25" spans="2:4" ht="19.5" thickTop="1">
      <c r="B25" s="16"/>
      <c r="C25" s="22"/>
      <c r="D25" s="14"/>
    </row>
    <row r="26" spans="2:4">
      <c r="B26" s="16"/>
      <c r="C26" s="22"/>
      <c r="D26" s="14"/>
    </row>
    <row r="27" spans="2:4">
      <c r="B27" s="23" t="s">
        <v>22</v>
      </c>
      <c r="C27" s="13"/>
      <c r="D27" s="14"/>
    </row>
    <row r="28" spans="2:4">
      <c r="B28" s="15"/>
      <c r="C28" s="13"/>
      <c r="D28" s="14"/>
    </row>
    <row r="29" spans="2:4" ht="19.5" thickBot="1">
      <c r="B29" s="16" t="s">
        <v>15</v>
      </c>
      <c r="C29" s="9">
        <f>+$C$11*1.2-500</f>
        <v>286</v>
      </c>
      <c r="D29" s="14"/>
    </row>
    <row r="30" spans="2:4" ht="19.5" thickTop="1">
      <c r="B30" s="16"/>
      <c r="C30" s="13"/>
      <c r="D30" s="14"/>
    </row>
    <row r="31" spans="2:4" ht="19.5" thickBot="1">
      <c r="B31" s="16" t="s">
        <v>17</v>
      </c>
      <c r="C31" s="9">
        <f>+$C$11*1.375-500</f>
        <v>400.625</v>
      </c>
      <c r="D31" s="14"/>
    </row>
    <row r="32" spans="2:4" ht="19.5" thickTop="1">
      <c r="B32" s="16"/>
      <c r="C32" s="13"/>
      <c r="D32" s="14"/>
    </row>
    <row r="33" spans="2:4" ht="19.5" thickBot="1">
      <c r="B33" s="16" t="s">
        <v>20</v>
      </c>
      <c r="C33" s="9">
        <f>+$C$11*1.55-500</f>
        <v>515.25</v>
      </c>
      <c r="D33" s="14"/>
    </row>
    <row r="34" spans="2:4" ht="19.5" thickTop="1">
      <c r="B34" s="16"/>
      <c r="C34" s="13"/>
      <c r="D34" s="14"/>
    </row>
    <row r="35" spans="2:4" ht="19.5" thickBot="1">
      <c r="B35" s="16" t="s">
        <v>18</v>
      </c>
      <c r="C35" s="9">
        <f>+$C$11*1.7-500</f>
        <v>613.5</v>
      </c>
      <c r="D35" s="14"/>
    </row>
    <row r="36" spans="2:4" ht="19.5" thickTop="1">
      <c r="B36" s="15"/>
      <c r="C36" s="13"/>
      <c r="D36" s="14"/>
    </row>
    <row r="37" spans="2:4" ht="19.5" thickBot="1">
      <c r="B37" s="16" t="s">
        <v>19</v>
      </c>
      <c r="C37" s="9">
        <f>+$C$11*1.9-500</f>
        <v>744.5</v>
      </c>
      <c r="D37" s="14"/>
    </row>
    <row r="38" spans="2:4" ht="19.5" thickTop="1">
      <c r="B38" s="16"/>
      <c r="C38" s="22"/>
      <c r="D38" s="14"/>
    </row>
    <row r="39" spans="2:4">
      <c r="B39" s="16"/>
      <c r="C39" s="22"/>
      <c r="D39" s="14"/>
    </row>
    <row r="40" spans="2:4">
      <c r="B40" s="23" t="s">
        <v>23</v>
      </c>
      <c r="C40" s="13"/>
      <c r="D40" s="14"/>
    </row>
    <row r="41" spans="2:4">
      <c r="B41" s="15"/>
      <c r="C41" s="13"/>
      <c r="D41" s="14"/>
    </row>
    <row r="42" spans="2:4" ht="19.5" thickBot="1">
      <c r="B42" s="16" t="s">
        <v>15</v>
      </c>
      <c r="C42" s="9">
        <f>+$C$11*1.2-1000</f>
        <v>-214</v>
      </c>
      <c r="D42" s="14"/>
    </row>
    <row r="43" spans="2:4" ht="19.5" thickTop="1">
      <c r="B43" s="16"/>
      <c r="C43" s="13"/>
      <c r="D43" s="14"/>
    </row>
    <row r="44" spans="2:4" ht="19.5" thickBot="1">
      <c r="B44" s="16" t="s">
        <v>17</v>
      </c>
      <c r="C44" s="9">
        <f>+$C$11*1.375-1000</f>
        <v>-99.375</v>
      </c>
      <c r="D44" s="14"/>
    </row>
    <row r="45" spans="2:4" ht="19.5" thickTop="1">
      <c r="B45" s="16"/>
      <c r="C45" s="13"/>
      <c r="D45" s="14"/>
    </row>
    <row r="46" spans="2:4" ht="19.5" thickBot="1">
      <c r="B46" s="16" t="s">
        <v>20</v>
      </c>
      <c r="C46" s="9">
        <f>+$C$11*1.55-1000</f>
        <v>15.25</v>
      </c>
      <c r="D46" s="14"/>
    </row>
    <row r="47" spans="2:4" ht="19.5" thickTop="1">
      <c r="B47" s="16"/>
      <c r="C47" s="13"/>
      <c r="D47" s="14"/>
    </row>
    <row r="48" spans="2:4" ht="19.5" thickBot="1">
      <c r="B48" s="16" t="s">
        <v>18</v>
      </c>
      <c r="C48" s="9">
        <f>+$C$11*1.7-1000</f>
        <v>113.5</v>
      </c>
      <c r="D48" s="14"/>
    </row>
    <row r="49" spans="2:4" ht="19.5" thickTop="1">
      <c r="B49" s="15"/>
      <c r="C49" s="13"/>
      <c r="D49" s="14"/>
    </row>
    <row r="50" spans="2:4" ht="19.5" thickBot="1">
      <c r="B50" s="16" t="s">
        <v>19</v>
      </c>
      <c r="C50" s="9">
        <f>+$C$11*1.9-1000</f>
        <v>244.5</v>
      </c>
      <c r="D50" s="14"/>
    </row>
    <row r="51" spans="2:4" ht="20.25" thickTop="1" thickBot="1">
      <c r="B51" s="17"/>
      <c r="C51" s="18"/>
      <c r="D51"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2:B14"/>
  <sheetViews>
    <sheetView workbookViewId="0">
      <selection activeCell="B9" sqref="B9"/>
    </sheetView>
  </sheetViews>
  <sheetFormatPr defaultRowHeight="15"/>
  <cols>
    <col min="2" max="2" width="117.85546875" customWidth="1"/>
  </cols>
  <sheetData>
    <row r="2" spans="2:2" ht="58.5">
      <c r="B2" s="4" t="s">
        <v>0</v>
      </c>
    </row>
    <row r="3" spans="2:2" ht="15.75" thickBot="1"/>
    <row r="4" spans="2:2">
      <c r="B4" s="1" t="s">
        <v>1</v>
      </c>
    </row>
    <row r="5" spans="2:2">
      <c r="B5" s="2" t="s">
        <v>2</v>
      </c>
    </row>
    <row r="6" spans="2:2" ht="15.75" thickBot="1">
      <c r="B6" s="3" t="s">
        <v>3</v>
      </c>
    </row>
    <row r="7" spans="2:2" ht="15.75" thickBot="1"/>
    <row r="8" spans="2:2">
      <c r="B8" s="1" t="s">
        <v>4</v>
      </c>
    </row>
    <row r="9" spans="2:2">
      <c r="B9" s="5" t="s">
        <v>5</v>
      </c>
    </row>
    <row r="10" spans="2:2">
      <c r="B10" s="6" t="s">
        <v>6</v>
      </c>
    </row>
    <row r="11" spans="2:2">
      <c r="B11" s="6" t="s">
        <v>7</v>
      </c>
    </row>
    <row r="12" spans="2:2">
      <c r="B12" s="6" t="s">
        <v>8</v>
      </c>
    </row>
    <row r="13" spans="2:2">
      <c r="B13" s="6" t="s">
        <v>9</v>
      </c>
    </row>
    <row r="14" spans="2:2" ht="15.75" thickBot="1">
      <c r="B14" s="7" t="s">
        <v>10</v>
      </c>
    </row>
  </sheetData>
  <hyperlinks>
    <hyperlink ref="B9" r:id="rId1" tooltip="BMR Calculator" display="http://www.bmi-calculator.net/bmr-calculator/"/>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vt:lpstr>
      <vt:lpstr>INFO</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Himmler</dc:creator>
  <cp:lastModifiedBy>Brian</cp:lastModifiedBy>
  <dcterms:created xsi:type="dcterms:W3CDTF">2011-02-16T15:21:29Z</dcterms:created>
  <dcterms:modified xsi:type="dcterms:W3CDTF">2011-10-14T14:46:35Z</dcterms:modified>
</cp:coreProperties>
</file>